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护理岗" sheetId="1" r:id="rId1"/>
    <sheet name="财务岗" sheetId="2" r:id="rId2"/>
    <sheet name="药剂岗" sheetId="3" r:id="rId3"/>
    <sheet name="临床医生岗" sheetId="4" r:id="rId4"/>
  </sheets>
  <definedNames/>
  <calcPr fullCalcOnLoad="1"/>
</workbook>
</file>

<file path=xl/sharedStrings.xml><?xml version="1.0" encoding="utf-8"?>
<sst xmlns="http://schemas.openxmlformats.org/spreadsheetml/2006/main" count="186" uniqueCount="94">
  <si>
    <t>临沧市临翔区中医医院2021年招聘编制外合同制专业技术人员护理岗进入体检人员名单</t>
  </si>
  <si>
    <t>序号</t>
  </si>
  <si>
    <t>姓名</t>
  </si>
  <si>
    <t>性别</t>
  </si>
  <si>
    <t>岗位</t>
  </si>
  <si>
    <t>技能测
试序号</t>
  </si>
  <si>
    <t>准考证号</t>
  </si>
  <si>
    <t>笔试成绩</t>
  </si>
  <si>
    <t>综合成绩折算
（40%）</t>
  </si>
  <si>
    <t>技能测试
成绩</t>
  </si>
  <si>
    <t>综合成绩折算
（30%）</t>
  </si>
  <si>
    <t>面试成绩</t>
  </si>
  <si>
    <t>综合成绩</t>
  </si>
  <si>
    <t>是否进入体检</t>
  </si>
  <si>
    <t>高素翠</t>
  </si>
  <si>
    <t>女</t>
  </si>
  <si>
    <t>护理岗</t>
  </si>
  <si>
    <t>1-12</t>
  </si>
  <si>
    <t>LCHL262</t>
  </si>
  <si>
    <t>是</t>
  </si>
  <si>
    <t>刘崇琪</t>
  </si>
  <si>
    <t>1-4</t>
  </si>
  <si>
    <t>LCHL028</t>
  </si>
  <si>
    <t>李恩丽</t>
  </si>
  <si>
    <t>1-1</t>
  </si>
  <si>
    <t>LCHL310</t>
  </si>
  <si>
    <t>左窈</t>
  </si>
  <si>
    <t>1-10</t>
  </si>
  <si>
    <t>LCHL205</t>
  </si>
  <si>
    <t>高瑶瑶</t>
  </si>
  <si>
    <t>2-8</t>
  </si>
  <si>
    <t>LCHL029</t>
  </si>
  <si>
    <t>周燕</t>
  </si>
  <si>
    <t>1-8</t>
  </si>
  <si>
    <t>LCHL095</t>
  </si>
  <si>
    <t>赵国梅</t>
  </si>
  <si>
    <t>2-2</t>
  </si>
  <si>
    <t>LCHL005</t>
  </si>
  <si>
    <t>俸树玉</t>
  </si>
  <si>
    <t>2-6</t>
  </si>
  <si>
    <t>LCHL190</t>
  </si>
  <si>
    <t>杨茜</t>
  </si>
  <si>
    <t>1-6</t>
  </si>
  <si>
    <t>LCHL275</t>
  </si>
  <si>
    <t>杨思珧</t>
  </si>
  <si>
    <t>2-5</t>
  </si>
  <si>
    <t>LCHL251</t>
  </si>
  <si>
    <t>缺考</t>
  </si>
  <si>
    <t>李诗诗</t>
  </si>
  <si>
    <t>1-13</t>
  </si>
  <si>
    <t>LCHL283</t>
  </si>
  <si>
    <t>甘凤玲</t>
  </si>
  <si>
    <t>1-3</t>
  </si>
  <si>
    <t>LCHL307</t>
  </si>
  <si>
    <t>胡光维</t>
  </si>
  <si>
    <t>1-9</t>
  </si>
  <si>
    <t>LCHL057</t>
  </si>
  <si>
    <t>罗明灵</t>
  </si>
  <si>
    <t>1-7</t>
  </si>
  <si>
    <t>LCHL098</t>
  </si>
  <si>
    <t>张德欢</t>
  </si>
  <si>
    <t>2-7</t>
  </si>
  <si>
    <t>LCHL315</t>
  </si>
  <si>
    <t>石宝芳</t>
  </si>
  <si>
    <t>2-4</t>
  </si>
  <si>
    <t>LCHL009</t>
  </si>
  <si>
    <t>临沧市临翔区中医医院2021年招聘编制外合同制专业技术人员财务岗护进入体检人员名单</t>
  </si>
  <si>
    <t>笔试
考场号</t>
  </si>
  <si>
    <t>笔试
座位号</t>
  </si>
  <si>
    <t>综合成绩折算
（60%）</t>
  </si>
  <si>
    <t>综合成绩
折算（40%）</t>
  </si>
  <si>
    <t>徐勤娟</t>
  </si>
  <si>
    <t>财务岗</t>
  </si>
  <si>
    <t>LCCW331</t>
  </si>
  <si>
    <t>王珠燕</t>
  </si>
  <si>
    <t>LCCW340</t>
  </si>
  <si>
    <t>王兴彩</t>
  </si>
  <si>
    <t>LCCW359</t>
  </si>
  <si>
    <t>王奎仙</t>
  </si>
  <si>
    <t>LCCW365</t>
  </si>
  <si>
    <t>临沧市临翔区中医医院2021年招聘编制外合同制专业技术人员药剂岗进入体检人员名单</t>
  </si>
  <si>
    <t>杨竹</t>
  </si>
  <si>
    <t>药剂岗</t>
  </si>
  <si>
    <t>LCYJ379</t>
  </si>
  <si>
    <t>何忠艳</t>
  </si>
  <si>
    <t>LCYJ381</t>
  </si>
  <si>
    <t>李凤香</t>
  </si>
  <si>
    <t>LCYJ382</t>
  </si>
  <si>
    <t>临沧市临翔区中医医院2021年招聘编制外合同制专业技术人员
临床医生岗护进入体检人员名单</t>
  </si>
  <si>
    <t>杨学新</t>
  </si>
  <si>
    <t>临床医生岗</t>
  </si>
  <si>
    <t>LCYS384</t>
  </si>
  <si>
    <t>张美玲</t>
  </si>
  <si>
    <t>LCYS385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</si>
</sst>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4" max="14" width="13.375" style="0" customWidth="1"/>
  </cols>
  <sheetData>
    <row r="1" spans="1:14" ht="6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2.75">
      <c r="A2" s="5" t="s">
        <v>1</v>
      </c>
      <c r="B2" s="6" t="s">
        <v>2</v>
      </c>
      <c r="C2" s="7" t="s">
        <v>3</v>
      </c>
      <c r="D2" s="7" t="s">
        <v>4</v>
      </c>
      <c r="E2" s="13" t="s">
        <v>5</v>
      </c>
      <c r="F2" s="7" t="s">
        <v>6</v>
      </c>
      <c r="G2" s="24" t="s">
        <v>7</v>
      </c>
      <c r="H2" s="28" t="s">
        <v>8</v>
      </c>
      <c r="I2" s="28" t="s">
        <v>9</v>
      </c>
      <c r="J2" s="43" t="s">
        <v>10</v>
      </c>
      <c r="K2" s="44" t="s">
        <v>11</v>
      </c>
      <c r="L2" s="43" t="s">
        <v>10</v>
      </c>
      <c r="M2" s="24" t="s">
        <v>12</v>
      </c>
      <c r="N2" s="24" t="s">
        <v>13</v>
      </c>
    </row>
    <row r="3" spans="1:14" s="32" customFormat="1" ht="24" customHeight="1">
      <c r="A3" s="33">
        <v>1</v>
      </c>
      <c r="B3" s="34" t="s">
        <v>14</v>
      </c>
      <c r="C3" s="33" t="s">
        <v>15</v>
      </c>
      <c r="D3" s="35" t="s">
        <v>16</v>
      </c>
      <c r="E3" s="36" t="s">
        <v>17</v>
      </c>
      <c r="F3" s="35" t="s">
        <v>18</v>
      </c>
      <c r="G3" s="37">
        <v>87</v>
      </c>
      <c r="H3" s="38">
        <f aca="true" t="shared" si="0" ref="H3:H18">G3*40%</f>
        <v>34.800000000000004</v>
      </c>
      <c r="I3" s="45">
        <v>88.2</v>
      </c>
      <c r="J3" s="45">
        <f aca="true" t="shared" si="1" ref="J3:J18">I3*30%</f>
        <v>26.46</v>
      </c>
      <c r="K3" s="46">
        <v>83.87</v>
      </c>
      <c r="L3" s="45">
        <f aca="true" t="shared" si="2" ref="L3:L17">K3*30%</f>
        <v>25.161</v>
      </c>
      <c r="M3" s="47">
        <f aca="true" t="shared" si="3" ref="M3:M18">H3+J3+L3</f>
        <v>86.421</v>
      </c>
      <c r="N3" s="21" t="s">
        <v>19</v>
      </c>
    </row>
    <row r="4" spans="1:14" s="32" customFormat="1" ht="24" customHeight="1">
      <c r="A4" s="33">
        <v>2</v>
      </c>
      <c r="B4" s="39" t="s">
        <v>20</v>
      </c>
      <c r="C4" s="35" t="s">
        <v>15</v>
      </c>
      <c r="D4" s="35" t="s">
        <v>16</v>
      </c>
      <c r="E4" s="36" t="s">
        <v>21</v>
      </c>
      <c r="F4" s="35" t="s">
        <v>22</v>
      </c>
      <c r="G4" s="37">
        <v>80</v>
      </c>
      <c r="H4" s="38">
        <f t="shared" si="0"/>
        <v>32</v>
      </c>
      <c r="I4" s="45">
        <v>88.2</v>
      </c>
      <c r="J4" s="45">
        <f t="shared" si="1"/>
        <v>26.46</v>
      </c>
      <c r="K4" s="46">
        <v>89.07</v>
      </c>
      <c r="L4" s="45">
        <f t="shared" si="2"/>
        <v>26.720999999999997</v>
      </c>
      <c r="M4" s="47">
        <f t="shared" si="3"/>
        <v>85.181</v>
      </c>
      <c r="N4" s="21" t="s">
        <v>19</v>
      </c>
    </row>
    <row r="5" spans="1:14" s="32" customFormat="1" ht="24" customHeight="1">
      <c r="A5" s="33">
        <v>3</v>
      </c>
      <c r="B5" s="34" t="s">
        <v>23</v>
      </c>
      <c r="C5" s="33" t="s">
        <v>15</v>
      </c>
      <c r="D5" s="35" t="s">
        <v>16</v>
      </c>
      <c r="E5" s="36" t="s">
        <v>24</v>
      </c>
      <c r="F5" s="35" t="s">
        <v>25</v>
      </c>
      <c r="G5" s="37">
        <v>75</v>
      </c>
      <c r="H5" s="38">
        <f t="shared" si="0"/>
        <v>30</v>
      </c>
      <c r="I5" s="45">
        <v>91.4</v>
      </c>
      <c r="J5" s="45">
        <f t="shared" si="1"/>
        <v>27.42</v>
      </c>
      <c r="K5" s="48">
        <v>88.8</v>
      </c>
      <c r="L5" s="45">
        <f t="shared" si="2"/>
        <v>26.639999999999997</v>
      </c>
      <c r="M5" s="47">
        <f t="shared" si="3"/>
        <v>84.06</v>
      </c>
      <c r="N5" s="21" t="s">
        <v>19</v>
      </c>
    </row>
    <row r="6" spans="1:14" s="32" customFormat="1" ht="24" customHeight="1">
      <c r="A6" s="33">
        <v>4</v>
      </c>
      <c r="B6" s="34" t="s">
        <v>26</v>
      </c>
      <c r="C6" s="33" t="s">
        <v>15</v>
      </c>
      <c r="D6" s="35" t="s">
        <v>16</v>
      </c>
      <c r="E6" s="36" t="s">
        <v>27</v>
      </c>
      <c r="F6" s="35" t="s">
        <v>28</v>
      </c>
      <c r="G6" s="37">
        <v>74</v>
      </c>
      <c r="H6" s="38">
        <f t="shared" si="0"/>
        <v>29.6</v>
      </c>
      <c r="I6" s="45">
        <v>88.2</v>
      </c>
      <c r="J6" s="45">
        <f t="shared" si="1"/>
        <v>26.46</v>
      </c>
      <c r="K6" s="46">
        <v>83.03</v>
      </c>
      <c r="L6" s="45">
        <f t="shared" si="2"/>
        <v>24.909</v>
      </c>
      <c r="M6" s="47">
        <f t="shared" si="3"/>
        <v>80.969</v>
      </c>
      <c r="N6" s="21" t="s">
        <v>19</v>
      </c>
    </row>
    <row r="7" spans="1:14" s="32" customFormat="1" ht="24" customHeight="1">
      <c r="A7" s="33">
        <v>5</v>
      </c>
      <c r="B7" s="39" t="s">
        <v>29</v>
      </c>
      <c r="C7" s="35" t="s">
        <v>15</v>
      </c>
      <c r="D7" s="35" t="s">
        <v>16</v>
      </c>
      <c r="E7" s="36" t="s">
        <v>30</v>
      </c>
      <c r="F7" s="35" t="s">
        <v>31</v>
      </c>
      <c r="G7" s="37">
        <v>71</v>
      </c>
      <c r="H7" s="38">
        <f>G7*40%</f>
        <v>28.400000000000002</v>
      </c>
      <c r="I7" s="45">
        <v>88.6</v>
      </c>
      <c r="J7" s="45">
        <f>I7*30%</f>
        <v>26.58</v>
      </c>
      <c r="K7" s="48">
        <v>85</v>
      </c>
      <c r="L7" s="45">
        <f>K7*30%</f>
        <v>25.5</v>
      </c>
      <c r="M7" s="47">
        <f>H7+J7+L7</f>
        <v>80.48</v>
      </c>
      <c r="N7" s="21" t="s">
        <v>19</v>
      </c>
    </row>
    <row r="8" spans="1:14" s="32" customFormat="1" ht="24" customHeight="1">
      <c r="A8" s="33">
        <v>6</v>
      </c>
      <c r="B8" s="39" t="s">
        <v>32</v>
      </c>
      <c r="C8" s="35" t="s">
        <v>15</v>
      </c>
      <c r="D8" s="35" t="s">
        <v>16</v>
      </c>
      <c r="E8" s="36" t="s">
        <v>33</v>
      </c>
      <c r="F8" s="35" t="s">
        <v>34</v>
      </c>
      <c r="G8" s="37">
        <v>74</v>
      </c>
      <c r="H8" s="38">
        <f>G8*40%</f>
        <v>29.6</v>
      </c>
      <c r="I8" s="45">
        <v>85.4</v>
      </c>
      <c r="J8" s="45">
        <f>I8*30%</f>
        <v>25.62</v>
      </c>
      <c r="K8" s="48">
        <v>85.5</v>
      </c>
      <c r="L8" s="45">
        <f>K8*30%</f>
        <v>25.65</v>
      </c>
      <c r="M8" s="47">
        <f>H8+J8+L8</f>
        <v>80.87</v>
      </c>
      <c r="N8" s="21" t="s">
        <v>19</v>
      </c>
    </row>
    <row r="9" spans="1:14" s="32" customFormat="1" ht="24" customHeight="1">
      <c r="A9" s="33">
        <v>7</v>
      </c>
      <c r="B9" s="39" t="s">
        <v>35</v>
      </c>
      <c r="C9" s="35" t="s">
        <v>15</v>
      </c>
      <c r="D9" s="35" t="s">
        <v>16</v>
      </c>
      <c r="E9" s="36" t="s">
        <v>36</v>
      </c>
      <c r="F9" s="35" t="s">
        <v>37</v>
      </c>
      <c r="G9" s="37">
        <v>71</v>
      </c>
      <c r="H9" s="38">
        <f t="shared" si="0"/>
        <v>28.400000000000002</v>
      </c>
      <c r="I9" s="45">
        <v>88.4</v>
      </c>
      <c r="J9" s="45">
        <f t="shared" si="1"/>
        <v>26.52</v>
      </c>
      <c r="K9" s="46">
        <v>81.37</v>
      </c>
      <c r="L9" s="45">
        <f t="shared" si="2"/>
        <v>24.411</v>
      </c>
      <c r="M9" s="47">
        <f t="shared" si="3"/>
        <v>79.331</v>
      </c>
      <c r="N9" s="21" t="s">
        <v>19</v>
      </c>
    </row>
    <row r="10" spans="1:14" s="32" customFormat="1" ht="24" customHeight="1">
      <c r="A10" s="33">
        <v>8</v>
      </c>
      <c r="B10" s="34" t="s">
        <v>38</v>
      </c>
      <c r="C10" s="33" t="s">
        <v>15</v>
      </c>
      <c r="D10" s="35" t="s">
        <v>16</v>
      </c>
      <c r="E10" s="36" t="s">
        <v>39</v>
      </c>
      <c r="F10" s="35" t="s">
        <v>40</v>
      </c>
      <c r="G10" s="37">
        <v>70</v>
      </c>
      <c r="H10" s="38">
        <f t="shared" si="0"/>
        <v>28</v>
      </c>
      <c r="I10" s="45">
        <v>86.8</v>
      </c>
      <c r="J10" s="45">
        <f t="shared" si="1"/>
        <v>26.04</v>
      </c>
      <c r="K10" s="48">
        <v>82.4</v>
      </c>
      <c r="L10" s="45">
        <f t="shared" si="2"/>
        <v>24.720000000000002</v>
      </c>
      <c r="M10" s="47">
        <f t="shared" si="3"/>
        <v>78.76</v>
      </c>
      <c r="N10" s="21" t="s">
        <v>19</v>
      </c>
    </row>
    <row r="11" spans="1:14" ht="24" customHeight="1">
      <c r="A11" s="33">
        <v>9</v>
      </c>
      <c r="B11" s="34" t="s">
        <v>41</v>
      </c>
      <c r="C11" s="33" t="s">
        <v>15</v>
      </c>
      <c r="D11" s="7" t="s">
        <v>16</v>
      </c>
      <c r="E11" s="40" t="s">
        <v>42</v>
      </c>
      <c r="F11" s="7" t="s">
        <v>43</v>
      </c>
      <c r="G11" s="18">
        <v>73</v>
      </c>
      <c r="H11" s="41">
        <f t="shared" si="0"/>
        <v>29.200000000000003</v>
      </c>
      <c r="I11" s="10">
        <v>80.8</v>
      </c>
      <c r="J11" s="10">
        <f t="shared" si="1"/>
        <v>24.24</v>
      </c>
      <c r="K11" s="30">
        <v>79.9</v>
      </c>
      <c r="L11" s="10">
        <f t="shared" si="2"/>
        <v>23.970000000000002</v>
      </c>
      <c r="M11" s="17">
        <f t="shared" si="3"/>
        <v>77.41</v>
      </c>
      <c r="N11" s="10"/>
    </row>
    <row r="12" spans="1:14" ht="24" customHeight="1">
      <c r="A12" s="33">
        <v>10</v>
      </c>
      <c r="B12" s="34" t="s">
        <v>44</v>
      </c>
      <c r="C12" s="33" t="s">
        <v>15</v>
      </c>
      <c r="D12" s="7" t="s">
        <v>16</v>
      </c>
      <c r="E12" s="40" t="s">
        <v>45</v>
      </c>
      <c r="F12" s="7" t="s">
        <v>46</v>
      </c>
      <c r="G12" s="18">
        <v>70</v>
      </c>
      <c r="H12" s="41">
        <f>G12*40%</f>
        <v>28</v>
      </c>
      <c r="I12" s="10">
        <v>82.2</v>
      </c>
      <c r="J12" s="10">
        <f>I12*30%</f>
        <v>24.66</v>
      </c>
      <c r="K12" s="9" t="s">
        <v>47</v>
      </c>
      <c r="L12" s="10">
        <v>0</v>
      </c>
      <c r="M12" s="17">
        <f>H12+J12+L12</f>
        <v>52.66</v>
      </c>
      <c r="N12" s="10"/>
    </row>
    <row r="13" spans="1:14" ht="24" customHeight="1">
      <c r="A13" s="33">
        <v>11</v>
      </c>
      <c r="B13" s="34" t="s">
        <v>48</v>
      </c>
      <c r="C13" s="33" t="s">
        <v>15</v>
      </c>
      <c r="D13" s="7" t="s">
        <v>16</v>
      </c>
      <c r="E13" s="40" t="s">
        <v>49</v>
      </c>
      <c r="F13" s="7" t="s">
        <v>50</v>
      </c>
      <c r="G13" s="18">
        <v>75</v>
      </c>
      <c r="H13" s="41">
        <f t="shared" si="0"/>
        <v>30</v>
      </c>
      <c r="I13" s="10">
        <v>77</v>
      </c>
      <c r="J13" s="10">
        <f t="shared" si="1"/>
        <v>23.099999999999998</v>
      </c>
      <c r="K13" s="19">
        <v>76.67</v>
      </c>
      <c r="L13" s="10">
        <f t="shared" si="2"/>
        <v>23.001</v>
      </c>
      <c r="M13" s="17">
        <f t="shared" si="3"/>
        <v>76.101</v>
      </c>
      <c r="N13" s="10"/>
    </row>
    <row r="14" spans="1:14" ht="24" customHeight="1">
      <c r="A14" s="33">
        <v>12</v>
      </c>
      <c r="B14" s="34" t="s">
        <v>51</v>
      </c>
      <c r="C14" s="33" t="s">
        <v>15</v>
      </c>
      <c r="D14" s="7" t="s">
        <v>16</v>
      </c>
      <c r="E14" s="40" t="s">
        <v>52</v>
      </c>
      <c r="F14" s="7" t="s">
        <v>53</v>
      </c>
      <c r="G14" s="18">
        <v>74</v>
      </c>
      <c r="H14" s="41">
        <f>G14*40%</f>
        <v>29.6</v>
      </c>
      <c r="I14" s="10">
        <v>77.8</v>
      </c>
      <c r="J14" s="10">
        <f>I14*30%</f>
        <v>23.34</v>
      </c>
      <c r="K14" s="30">
        <v>79.4</v>
      </c>
      <c r="L14" s="10">
        <f>K14*30%</f>
        <v>23.82</v>
      </c>
      <c r="M14" s="17">
        <f>H14+J14+L14</f>
        <v>76.75999999999999</v>
      </c>
      <c r="N14" s="10"/>
    </row>
    <row r="15" spans="1:14" ht="24" customHeight="1">
      <c r="A15" s="33">
        <v>13</v>
      </c>
      <c r="B15" s="6" t="s">
        <v>54</v>
      </c>
      <c r="C15" s="7" t="s">
        <v>15</v>
      </c>
      <c r="D15" s="7" t="s">
        <v>16</v>
      </c>
      <c r="E15" s="40" t="s">
        <v>55</v>
      </c>
      <c r="F15" s="7" t="s">
        <v>56</v>
      </c>
      <c r="G15" s="18">
        <v>72</v>
      </c>
      <c r="H15" s="41">
        <f t="shared" si="0"/>
        <v>28.8</v>
      </c>
      <c r="I15" s="10">
        <v>76.6</v>
      </c>
      <c r="J15" s="10">
        <f t="shared" si="1"/>
        <v>22.979999999999997</v>
      </c>
      <c r="K15" s="30">
        <v>73.1</v>
      </c>
      <c r="L15" s="10">
        <f t="shared" si="2"/>
        <v>21.929999999999996</v>
      </c>
      <c r="M15" s="17">
        <f t="shared" si="3"/>
        <v>73.71</v>
      </c>
      <c r="N15" s="10"/>
    </row>
    <row r="16" spans="1:14" ht="24" customHeight="1">
      <c r="A16" s="33">
        <v>14</v>
      </c>
      <c r="B16" s="6" t="s">
        <v>57</v>
      </c>
      <c r="C16" s="7" t="s">
        <v>15</v>
      </c>
      <c r="D16" s="7" t="s">
        <v>16</v>
      </c>
      <c r="E16" s="40" t="s">
        <v>58</v>
      </c>
      <c r="F16" s="7" t="s">
        <v>59</v>
      </c>
      <c r="G16" s="18">
        <v>73</v>
      </c>
      <c r="H16" s="41">
        <f>G16*40%</f>
        <v>29.200000000000003</v>
      </c>
      <c r="I16" s="10">
        <v>74.4</v>
      </c>
      <c r="J16" s="10">
        <f>I16*30%</f>
        <v>22.32</v>
      </c>
      <c r="K16" s="19">
        <v>75.33</v>
      </c>
      <c r="L16" s="10">
        <f>K16*30%</f>
        <v>22.599</v>
      </c>
      <c r="M16" s="17">
        <f>H16+J16+L16</f>
        <v>74.119</v>
      </c>
      <c r="N16" s="10"/>
    </row>
    <row r="17" spans="1:14" ht="24" customHeight="1">
      <c r="A17" s="33">
        <v>15</v>
      </c>
      <c r="B17" s="34" t="s">
        <v>60</v>
      </c>
      <c r="C17" s="33" t="s">
        <v>15</v>
      </c>
      <c r="D17" s="7" t="s">
        <v>16</v>
      </c>
      <c r="E17" s="40" t="s">
        <v>61</v>
      </c>
      <c r="F17" s="7" t="s">
        <v>62</v>
      </c>
      <c r="G17" s="18">
        <v>70</v>
      </c>
      <c r="H17" s="41">
        <f>G17*40%</f>
        <v>28</v>
      </c>
      <c r="I17" s="10">
        <v>76.8</v>
      </c>
      <c r="J17" s="10">
        <f>I17*30%</f>
        <v>23.04</v>
      </c>
      <c r="K17" s="19">
        <v>74.87</v>
      </c>
      <c r="L17" s="10">
        <f>K17*30%</f>
        <v>22.461000000000002</v>
      </c>
      <c r="M17" s="17">
        <f>H17+J17+L17</f>
        <v>73.501</v>
      </c>
      <c r="N17" s="10"/>
    </row>
    <row r="18" spans="1:14" ht="24" customHeight="1">
      <c r="A18" s="33">
        <v>16</v>
      </c>
      <c r="B18" s="6" t="s">
        <v>63</v>
      </c>
      <c r="C18" s="7" t="s">
        <v>15</v>
      </c>
      <c r="D18" s="7" t="s">
        <v>16</v>
      </c>
      <c r="E18" s="42" t="s">
        <v>64</v>
      </c>
      <c r="F18" s="7" t="s">
        <v>65</v>
      </c>
      <c r="G18" s="18">
        <v>70</v>
      </c>
      <c r="H18" s="41">
        <f>G18*40%</f>
        <v>28</v>
      </c>
      <c r="I18" s="25">
        <v>74.6</v>
      </c>
      <c r="J18" s="10">
        <f>I18*30%</f>
        <v>22.38</v>
      </c>
      <c r="K18" s="30">
        <v>75.6</v>
      </c>
      <c r="L18" s="10">
        <f>K18*30%</f>
        <v>22.679999999999996</v>
      </c>
      <c r="M18" s="17">
        <f>H18+J18+L18</f>
        <v>73.05999999999999</v>
      </c>
      <c r="N18" s="25"/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workbookViewId="0" topLeftCell="A1">
      <selection activeCell="Q8" sqref="Q8"/>
    </sheetView>
  </sheetViews>
  <sheetFormatPr defaultColWidth="9.00390625" defaultRowHeight="14.25"/>
  <cols>
    <col min="7" max="7" width="10.75390625" style="0" customWidth="1"/>
    <col min="9" max="9" width="9.00390625" style="2" customWidth="1"/>
    <col min="10" max="10" width="9.125" style="3" bestFit="1" customWidth="1"/>
    <col min="11" max="12" width="9.00390625" style="2" customWidth="1"/>
    <col min="13" max="13" width="13.50390625" style="2" customWidth="1"/>
  </cols>
  <sheetData>
    <row r="1" spans="1:15" ht="66" customHeight="1">
      <c r="A1" s="4" t="s">
        <v>66</v>
      </c>
      <c r="B1" s="4"/>
      <c r="C1" s="4"/>
      <c r="D1" s="4"/>
      <c r="E1" s="4"/>
      <c r="F1" s="4"/>
      <c r="G1" s="4"/>
      <c r="H1" s="4"/>
      <c r="I1" s="4"/>
      <c r="J1" s="12"/>
      <c r="K1" s="4"/>
      <c r="L1" s="4"/>
      <c r="M1" s="4"/>
      <c r="N1" s="27"/>
      <c r="O1" s="27"/>
    </row>
    <row r="2" spans="1:13" ht="48.7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67</v>
      </c>
      <c r="F2" s="8" t="s">
        <v>68</v>
      </c>
      <c r="G2" s="7" t="s">
        <v>6</v>
      </c>
      <c r="H2" s="24" t="s">
        <v>7</v>
      </c>
      <c r="I2" s="28" t="s">
        <v>69</v>
      </c>
      <c r="J2" s="9" t="s">
        <v>11</v>
      </c>
      <c r="K2" s="29" t="s">
        <v>70</v>
      </c>
      <c r="L2" s="25" t="s">
        <v>12</v>
      </c>
      <c r="M2" s="25" t="s">
        <v>13</v>
      </c>
    </row>
    <row r="3" spans="1:13" s="1" customFormat="1" ht="21.75" customHeight="1">
      <c r="A3" s="25">
        <v>1</v>
      </c>
      <c r="B3" s="26" t="s">
        <v>71</v>
      </c>
      <c r="C3" s="11" t="s">
        <v>15</v>
      </c>
      <c r="D3" s="11" t="s">
        <v>72</v>
      </c>
      <c r="E3" s="11">
        <v>12</v>
      </c>
      <c r="F3" s="11">
        <v>1</v>
      </c>
      <c r="G3" s="11" t="s">
        <v>73</v>
      </c>
      <c r="H3" s="25">
        <v>60</v>
      </c>
      <c r="I3" s="25">
        <f>H3*60%</f>
        <v>36</v>
      </c>
      <c r="J3" s="30">
        <v>73</v>
      </c>
      <c r="K3" s="25">
        <f>J3*40%</f>
        <v>29.200000000000003</v>
      </c>
      <c r="L3" s="31">
        <f>I3+K3</f>
        <v>65.2</v>
      </c>
      <c r="M3" s="25"/>
    </row>
    <row r="4" spans="1:13" ht="21.75" customHeight="1">
      <c r="A4" s="25">
        <v>10</v>
      </c>
      <c r="B4" s="26" t="s">
        <v>74</v>
      </c>
      <c r="C4" s="11" t="s">
        <v>15</v>
      </c>
      <c r="D4" s="11" t="s">
        <v>72</v>
      </c>
      <c r="E4" s="11">
        <v>12</v>
      </c>
      <c r="F4" s="11">
        <v>10</v>
      </c>
      <c r="G4" s="11" t="s">
        <v>75</v>
      </c>
      <c r="H4" s="25">
        <v>65</v>
      </c>
      <c r="I4" s="25">
        <f>H4*60%</f>
        <v>39</v>
      </c>
      <c r="J4" s="19">
        <v>76.93</v>
      </c>
      <c r="K4" s="25">
        <f>J4*40%</f>
        <v>30.772000000000006</v>
      </c>
      <c r="L4" s="31">
        <f>I4+K4</f>
        <v>69.772</v>
      </c>
      <c r="M4" s="25"/>
    </row>
    <row r="5" spans="1:13" ht="21.75" customHeight="1">
      <c r="A5" s="10">
        <v>29</v>
      </c>
      <c r="B5" s="26" t="s">
        <v>76</v>
      </c>
      <c r="C5" s="11" t="s">
        <v>15</v>
      </c>
      <c r="D5" s="11" t="s">
        <v>72</v>
      </c>
      <c r="E5" s="11">
        <v>12</v>
      </c>
      <c r="F5" s="11">
        <v>29</v>
      </c>
      <c r="G5" s="11" t="s">
        <v>77</v>
      </c>
      <c r="H5" s="10">
        <v>59</v>
      </c>
      <c r="I5" s="10">
        <f>H5*60%</f>
        <v>35.4</v>
      </c>
      <c r="J5" s="16">
        <v>91.43</v>
      </c>
      <c r="K5" s="10">
        <f>J5*40%</f>
        <v>36.572</v>
      </c>
      <c r="L5" s="17">
        <f>I5+K5</f>
        <v>71.97200000000001</v>
      </c>
      <c r="M5" s="10" t="s">
        <v>19</v>
      </c>
    </row>
    <row r="6" spans="1:13" ht="21.75" customHeight="1">
      <c r="A6" s="25">
        <v>35</v>
      </c>
      <c r="B6" s="26" t="s">
        <v>78</v>
      </c>
      <c r="C6" s="11" t="s">
        <v>15</v>
      </c>
      <c r="D6" s="11" t="s">
        <v>72</v>
      </c>
      <c r="E6" s="11">
        <v>13</v>
      </c>
      <c r="F6" s="11">
        <v>5</v>
      </c>
      <c r="G6" s="11" t="s">
        <v>79</v>
      </c>
      <c r="H6" s="25">
        <v>59</v>
      </c>
      <c r="I6" s="25">
        <f>H6*60%</f>
        <v>35.4</v>
      </c>
      <c r="J6" s="19">
        <v>72.03</v>
      </c>
      <c r="K6" s="25">
        <f>J6*40%</f>
        <v>28.812</v>
      </c>
      <c r="L6" s="31">
        <f>I6+K6</f>
        <v>64.212</v>
      </c>
      <c r="M6" s="25"/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P5" sqref="P5"/>
    </sheetView>
  </sheetViews>
  <sheetFormatPr defaultColWidth="9.00390625" defaultRowHeight="14.25"/>
  <cols>
    <col min="7" max="7" width="12.25390625" style="0" customWidth="1"/>
    <col min="10" max="12" width="9.125" style="0" bestFit="1" customWidth="1"/>
    <col min="13" max="13" width="13.125" style="2" customWidth="1"/>
  </cols>
  <sheetData>
    <row r="1" spans="1:13" ht="51.75" customHeight="1">
      <c r="A1" s="4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.75">
      <c r="A2" s="5" t="s">
        <v>1</v>
      </c>
      <c r="B2" s="6" t="s">
        <v>2</v>
      </c>
      <c r="C2" s="7" t="s">
        <v>3</v>
      </c>
      <c r="D2" s="7" t="s">
        <v>4</v>
      </c>
      <c r="E2" s="8" t="s">
        <v>67</v>
      </c>
      <c r="F2" s="8" t="s">
        <v>68</v>
      </c>
      <c r="G2" s="7" t="s">
        <v>6</v>
      </c>
      <c r="H2" s="9" t="s">
        <v>7</v>
      </c>
      <c r="I2" s="13" t="s">
        <v>69</v>
      </c>
      <c r="J2" s="9" t="s">
        <v>11</v>
      </c>
      <c r="K2" s="13" t="s">
        <v>70</v>
      </c>
      <c r="L2" s="9" t="s">
        <v>12</v>
      </c>
      <c r="M2" s="9" t="s">
        <v>13</v>
      </c>
    </row>
    <row r="3" spans="1:13" s="1" customFormat="1" ht="30" customHeight="1">
      <c r="A3" s="16">
        <v>1</v>
      </c>
      <c r="B3" s="7" t="s">
        <v>81</v>
      </c>
      <c r="C3" s="7" t="s">
        <v>15</v>
      </c>
      <c r="D3" s="7" t="s">
        <v>82</v>
      </c>
      <c r="E3" s="7">
        <v>13</v>
      </c>
      <c r="F3" s="7">
        <v>19</v>
      </c>
      <c r="G3" s="7" t="s">
        <v>83</v>
      </c>
      <c r="H3" s="18">
        <v>55</v>
      </c>
      <c r="I3" s="16">
        <f>H3*60%</f>
        <v>33</v>
      </c>
      <c r="J3" s="14">
        <v>86.8</v>
      </c>
      <c r="K3" s="20">
        <f>J3*40%</f>
        <v>34.72</v>
      </c>
      <c r="L3" s="20">
        <f>I3+K3</f>
        <v>67.72</v>
      </c>
      <c r="M3" s="21" t="s">
        <v>19</v>
      </c>
    </row>
    <row r="4" spans="1:13" ht="30" customHeight="1">
      <c r="A4" s="19">
        <v>3</v>
      </c>
      <c r="B4" s="7" t="s">
        <v>84</v>
      </c>
      <c r="C4" s="7" t="s">
        <v>15</v>
      </c>
      <c r="D4" s="7" t="s">
        <v>82</v>
      </c>
      <c r="E4" s="7">
        <v>13</v>
      </c>
      <c r="F4" s="7">
        <v>21</v>
      </c>
      <c r="G4" s="7" t="s">
        <v>85</v>
      </c>
      <c r="H4" s="18">
        <v>57</v>
      </c>
      <c r="I4" s="19">
        <f>H4*60%</f>
        <v>34.199999999999996</v>
      </c>
      <c r="J4" s="19">
        <v>74.47</v>
      </c>
      <c r="K4" s="22">
        <f>J4*40%</f>
        <v>29.788</v>
      </c>
      <c r="L4" s="23">
        <f>I4+K4</f>
        <v>63.988</v>
      </c>
      <c r="M4" s="19"/>
    </row>
    <row r="5" spans="1:13" ht="30" customHeight="1">
      <c r="A5" s="19">
        <v>4</v>
      </c>
      <c r="B5" s="7" t="s">
        <v>86</v>
      </c>
      <c r="C5" s="7" t="s">
        <v>15</v>
      </c>
      <c r="D5" s="7" t="s">
        <v>82</v>
      </c>
      <c r="E5" s="7">
        <v>13</v>
      </c>
      <c r="F5" s="7">
        <v>22</v>
      </c>
      <c r="G5" s="7" t="s">
        <v>87</v>
      </c>
      <c r="H5" s="18">
        <v>60</v>
      </c>
      <c r="I5" s="19">
        <f>H5*60%</f>
        <v>36</v>
      </c>
      <c r="J5" s="19">
        <v>74.23</v>
      </c>
      <c r="K5" s="22">
        <f>J5*40%</f>
        <v>29.692000000000004</v>
      </c>
      <c r="L5" s="23">
        <f>I5+K5</f>
        <v>65.69200000000001</v>
      </c>
      <c r="M5" s="19"/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Q5" sqref="Q5"/>
    </sheetView>
  </sheetViews>
  <sheetFormatPr defaultColWidth="9.00390625" defaultRowHeight="14.25"/>
  <cols>
    <col min="9" max="9" width="9.00390625" style="2" customWidth="1"/>
    <col min="10" max="10" width="9.00390625" style="3" customWidth="1"/>
    <col min="11" max="12" width="9.00390625" style="2" customWidth="1"/>
    <col min="13" max="13" width="12.375" style="2" customWidth="1"/>
  </cols>
  <sheetData>
    <row r="1" spans="1:13" ht="60.75" customHeight="1">
      <c r="A1" s="4" t="s">
        <v>88</v>
      </c>
      <c r="B1" s="4"/>
      <c r="C1" s="4"/>
      <c r="D1" s="4"/>
      <c r="E1" s="4"/>
      <c r="F1" s="4"/>
      <c r="G1" s="4"/>
      <c r="H1" s="4"/>
      <c r="I1" s="4"/>
      <c r="J1" s="12"/>
      <c r="K1" s="4"/>
      <c r="L1" s="4"/>
      <c r="M1" s="4"/>
    </row>
    <row r="2" spans="1:13" ht="42.75">
      <c r="A2" s="5" t="s">
        <v>1</v>
      </c>
      <c r="B2" s="6" t="s">
        <v>2</v>
      </c>
      <c r="C2" s="7" t="s">
        <v>3</v>
      </c>
      <c r="D2" s="7" t="s">
        <v>4</v>
      </c>
      <c r="E2" s="8" t="s">
        <v>67</v>
      </c>
      <c r="F2" s="8" t="s">
        <v>68</v>
      </c>
      <c r="G2" s="7" t="s">
        <v>6</v>
      </c>
      <c r="H2" s="9" t="s">
        <v>7</v>
      </c>
      <c r="I2" s="13" t="s">
        <v>69</v>
      </c>
      <c r="J2" s="9" t="s">
        <v>11</v>
      </c>
      <c r="K2" s="13" t="s">
        <v>70</v>
      </c>
      <c r="L2" s="9" t="s">
        <v>12</v>
      </c>
      <c r="M2" s="9" t="s">
        <v>13</v>
      </c>
    </row>
    <row r="3" spans="1:13" s="1" customFormat="1" ht="33.75" customHeight="1">
      <c r="A3" s="10">
        <v>1</v>
      </c>
      <c r="B3" s="11" t="s">
        <v>89</v>
      </c>
      <c r="C3" s="11" t="s">
        <v>15</v>
      </c>
      <c r="D3" s="11" t="s">
        <v>90</v>
      </c>
      <c r="E3" s="11">
        <v>13</v>
      </c>
      <c r="F3" s="11">
        <v>24</v>
      </c>
      <c r="G3" s="11" t="s">
        <v>91</v>
      </c>
      <c r="H3" s="10">
        <v>66</v>
      </c>
      <c r="I3" s="10">
        <f>H3*60%</f>
        <v>39.6</v>
      </c>
      <c r="J3" s="14">
        <v>89</v>
      </c>
      <c r="K3" s="10">
        <f>J3*40%</f>
        <v>35.6</v>
      </c>
      <c r="L3" s="15">
        <f>I3+K3</f>
        <v>75.2</v>
      </c>
      <c r="M3" s="10" t="s">
        <v>19</v>
      </c>
    </row>
    <row r="4" spans="1:13" s="1" customFormat="1" ht="33.75" customHeight="1">
      <c r="A4" s="10">
        <v>2</v>
      </c>
      <c r="B4" s="11" t="s">
        <v>92</v>
      </c>
      <c r="C4" s="11" t="s">
        <v>15</v>
      </c>
      <c r="D4" s="11" t="s">
        <v>90</v>
      </c>
      <c r="E4" s="11">
        <v>13</v>
      </c>
      <c r="F4" s="11">
        <v>25</v>
      </c>
      <c r="G4" s="11" t="s">
        <v>93</v>
      </c>
      <c r="H4" s="10">
        <v>72</v>
      </c>
      <c r="I4" s="10">
        <f>H4*60%</f>
        <v>43.199999999999996</v>
      </c>
      <c r="J4" s="16">
        <v>83.67</v>
      </c>
      <c r="K4" s="10">
        <f>J4*40%</f>
        <v>33.468</v>
      </c>
      <c r="L4" s="17">
        <f>I4+K4</f>
        <v>76.668</v>
      </c>
      <c r="M4" s="10" t="s">
        <v>19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2021-09-26T01:06:11Z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304F81A0A58545E7B10DD6873ECAF215</vt:lpwstr>
  </property>
</Properties>
</file>